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2. KONKURSY PONIŻEJ\29-2025 DŹWIGI NA 2026\Strona\"/>
    </mc:Choice>
  </mc:AlternateContent>
  <xr:revisionPtr revIDLastSave="0" documentId="13_ncr:1_{CD04289D-8BF3-4415-8B22-C56758E3A5E5}" xr6:coauthVersionLast="47" xr6:coauthVersionMax="47" xr10:uidLastSave="{00000000-0000-0000-0000-000000000000}"/>
  <bookViews>
    <workbookView xWindow="28680" yWindow="-120" windowWidth="29040" windowHeight="15720" xr2:uid="{B9B7ACAC-C0F6-4DA9-A80F-56760941D923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I19" i="1" s="1"/>
  <c r="J19" i="1" s="1"/>
  <c r="H18" i="1"/>
  <c r="I18" i="1" s="1"/>
  <c r="J18" i="1" s="1"/>
  <c r="H16" i="1"/>
  <c r="I16" i="1" s="1"/>
  <c r="J16" i="1" s="1"/>
  <c r="H14" i="1"/>
  <c r="I14" i="1" s="1"/>
  <c r="J14" i="1" s="1"/>
  <c r="H13" i="1"/>
  <c r="I13" i="1" s="1"/>
  <c r="J13" i="1" s="1"/>
  <c r="H7" i="1"/>
  <c r="I7" i="1" s="1"/>
  <c r="J7" i="1" s="1"/>
  <c r="J21" i="1"/>
  <c r="D25" i="1"/>
  <c r="E25" i="1" s="1"/>
  <c r="H5" i="1"/>
  <c r="I5" i="1" s="1"/>
  <c r="J5" i="1" s="1"/>
  <c r="H4" i="1"/>
  <c r="I4" i="1" s="1"/>
  <c r="J4" i="1" s="1"/>
  <c r="H3" i="1"/>
  <c r="I3" i="1" s="1"/>
  <c r="J3" i="1" s="1"/>
  <c r="E5" i="1"/>
  <c r="F5" i="1" s="1"/>
  <c r="E18" i="1"/>
  <c r="F18" i="1" s="1"/>
  <c r="E13" i="1"/>
  <c r="F13" i="1" s="1"/>
  <c r="C20" i="1"/>
  <c r="H15" i="1"/>
  <c r="I15" i="1" s="1"/>
  <c r="J15" i="1" s="1"/>
  <c r="H17" i="1"/>
  <c r="I17" i="1" s="1"/>
  <c r="J17" i="1" s="1"/>
  <c r="E16" i="1"/>
  <c r="F16" i="1" s="1"/>
  <c r="E17" i="1"/>
  <c r="F17" i="1" s="1"/>
  <c r="E19" i="1"/>
  <c r="F19" i="1" s="1"/>
  <c r="E15" i="1"/>
  <c r="F15" i="1" s="1"/>
  <c r="H12" i="1"/>
  <c r="I12" i="1" s="1"/>
  <c r="J12" i="1" s="1"/>
  <c r="H11" i="1"/>
  <c r="I11" i="1" s="1"/>
  <c r="J11" i="1" s="1"/>
  <c r="H10" i="1"/>
  <c r="I10" i="1" s="1"/>
  <c r="J10" i="1" s="1"/>
  <c r="H9" i="1"/>
  <c r="I9" i="1" s="1"/>
  <c r="J9" i="1" s="1"/>
  <c r="H8" i="1"/>
  <c r="I8" i="1" s="1"/>
  <c r="J8" i="1" s="1"/>
  <c r="H6" i="1"/>
  <c r="I6" i="1" s="1"/>
  <c r="J6" i="1" s="1"/>
  <c r="E14" i="1"/>
  <c r="F14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4" i="1"/>
  <c r="F4" i="1" s="1"/>
  <c r="E3" i="1"/>
  <c r="F3" i="1" s="1"/>
  <c r="J25" i="1" l="1"/>
  <c r="J20" i="1"/>
  <c r="J29" i="1" s="1"/>
  <c r="F20" i="1"/>
  <c r="F22" i="1" s="1"/>
  <c r="I20" i="1"/>
  <c r="I23" i="1" s="1"/>
  <c r="E20" i="1"/>
  <c r="E23" i="1" s="1"/>
  <c r="J22" i="1" l="1"/>
</calcChain>
</file>

<file path=xl/sharedStrings.xml><?xml version="1.0" encoding="utf-8"?>
<sst xmlns="http://schemas.openxmlformats.org/spreadsheetml/2006/main" count="35" uniqueCount="34">
  <si>
    <t xml:space="preserve">Al. Kościuszki 48 </t>
  </si>
  <si>
    <t>Piotrkowska 113</t>
  </si>
  <si>
    <t>Sienkiewicza 71</t>
  </si>
  <si>
    <t>Sienkiewicza 67</t>
  </si>
  <si>
    <t>Nawrot 7</t>
  </si>
  <si>
    <t>Ketlinga 23</t>
  </si>
  <si>
    <t>Wojewódzkiego 4</t>
  </si>
  <si>
    <t>Wojewódzkiego 10</t>
  </si>
  <si>
    <t>Wojewódzkiego 14</t>
  </si>
  <si>
    <t xml:space="preserve">Wojewódzkiego 22 </t>
  </si>
  <si>
    <t>szt.</t>
  </si>
  <si>
    <t xml:space="preserve">wartość zł netto za 1 miesiąc za jedno urządzenie </t>
  </si>
  <si>
    <t xml:space="preserve">wartość zł brutto za 1 miesiąc za jedno urządzenie </t>
  </si>
  <si>
    <t>stawka VAT [%]</t>
  </si>
  <si>
    <t xml:space="preserve">wartość zł netto za 1 miesiac za wszystkie urządzenia </t>
  </si>
  <si>
    <t xml:space="preserve">wartość zł brutto za 1 miesiac za wszystkie urządzenia </t>
  </si>
  <si>
    <t>Objazdowa 17</t>
  </si>
  <si>
    <t xml:space="preserve">Wólczańska 168 </t>
  </si>
  <si>
    <t>Rogozińskiego 15</t>
  </si>
  <si>
    <t>Kościuszki 19</t>
  </si>
  <si>
    <t>ilość dźwigów</t>
  </si>
  <si>
    <t>pomiar elektryczny na jednym dźwigu - zł brutto</t>
  </si>
  <si>
    <t>pomiar elektryczny na jednym dźwigu- zł netto</t>
  </si>
  <si>
    <t>pomiar elektryczny na wszystkich dźwigach - zł brutto</t>
  </si>
  <si>
    <t>Lp.</t>
  </si>
  <si>
    <t>Adres</t>
  </si>
  <si>
    <t>ostatecznie netto</t>
  </si>
  <si>
    <t>Cmentarna 10</t>
  </si>
  <si>
    <t>RAZEM Całość</t>
  </si>
  <si>
    <t xml:space="preserve">wartość zł netto za 11 miesięcy </t>
  </si>
  <si>
    <t xml:space="preserve">wartość zł brutto za 11 miesięcy </t>
  </si>
  <si>
    <t xml:space="preserve">Paderewskiego 47 </t>
  </si>
  <si>
    <t xml:space="preserve">naprawy urządzeń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</si>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</sst>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44" fontId="0" fillId="3" borderId="1" xfId="0" applyNumberFormat="1" applyFill="1" applyBorder="1" applyProtection="1">
      <protection locked="0"/>
    </xf>
    <xf numFmtId="44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44" fontId="1" fillId="2" borderId="1" xfId="0" applyNumberFormat="1" applyFont="1" applyFill="1" applyBorder="1" applyProtection="1">
      <protection locked="0"/>
    </xf>
    <xf numFmtId="44" fontId="2" fillId="4" borderId="0" xfId="0" applyNumberFormat="1" applyFont="1" applyFill="1" applyProtection="1">
      <protection locked="0"/>
    </xf>
    <xf numFmtId="0" fontId="0" fillId="0" borderId="1" xfId="0" applyBorder="1"/>
    <xf numFmtId="0" fontId="0" fillId="0" borderId="1" xfId="0" applyBorder="1" applyAlignment="1">
      <alignment vertical="center" wrapText="1"/>
    </xf>
    <xf numFmtId="44" fontId="0" fillId="0" borderId="0" xfId="0" applyNumberFormat="1" applyProtection="1">
      <protection locked="0"/>
    </xf>
    <xf numFmtId="0" fontId="0" fillId="0" borderId="2" xfId="0" applyBorder="1" applyProtection="1">
      <protection locked="0"/>
    </xf>
    <xf numFmtId="44" fontId="2" fillId="2" borderId="3" xfId="0" applyNumberFormat="1" applyFont="1" applyFill="1" applyBorder="1" applyProtection="1">
      <protection locked="0"/>
    </xf>
    <xf numFmtId="44" fontId="0" fillId="0" borderId="4" xfId="0" applyNumberFormat="1" applyBorder="1" applyProtection="1">
      <protection locked="0"/>
    </xf>
    <xf numFmtId="44" fontId="0" fillId="0" borderId="5" xfId="0" applyNumberFormat="1" applyBorder="1" applyProtection="1">
      <protection locked="0"/>
    </xf>
    <xf numFmtId="44" fontId="2" fillId="2" borderId="6" xfId="0" applyNumberFormat="1" applyFont="1" applyFill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4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66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3D0AC-4ECC-4ED7-925D-D102DC34D41E}">
  <sheetPr>
    <pageSetUpPr fitToPage="1"/>
  </sheetPr>
  <dimension ref="A1:P34"/>
  <sheetViews>
    <sheetView tabSelected="1" zoomScaleNormal="100" workbookViewId="0">
      <selection activeCell="D20" sqref="D20"/>
    </sheetView>
  </sheetViews>
  <sheetFormatPr defaultRowHeight="14.4" x14ac:dyDescent="0.3"/>
  <cols>
    <col min="1" max="1" width="4.109375" customWidth="1"/>
    <col min="2" max="2" width="23.88671875" customWidth="1"/>
    <col min="3" max="3" width="9.109375" customWidth="1"/>
    <col min="4" max="4" width="23.109375" customWidth="1"/>
    <col min="5" max="5" width="27.88671875" customWidth="1"/>
    <col min="6" max="6" width="15.109375" customWidth="1"/>
    <col min="7" max="7" width="8.33203125" customWidth="1"/>
    <col min="8" max="8" width="17.109375" customWidth="1"/>
    <col min="9" max="9" width="20.33203125" customWidth="1"/>
    <col min="10" max="10" width="20.109375" customWidth="1"/>
    <col min="16" max="16" width="13" bestFit="1" customWidth="1"/>
  </cols>
  <sheetData>
    <row r="1" spans="1:11" ht="30" customHeight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s="1" customFormat="1" ht="43.2" x14ac:dyDescent="0.3">
      <c r="A2" s="4" t="s">
        <v>24</v>
      </c>
      <c r="B2" s="4" t="s">
        <v>25</v>
      </c>
      <c r="C2" s="4" t="s">
        <v>10</v>
      </c>
      <c r="D2" s="5" t="s">
        <v>11</v>
      </c>
      <c r="E2" s="5" t="s">
        <v>14</v>
      </c>
      <c r="F2" s="5" t="s">
        <v>29</v>
      </c>
      <c r="G2" s="5" t="s">
        <v>13</v>
      </c>
      <c r="H2" s="5" t="s">
        <v>12</v>
      </c>
      <c r="I2" s="5" t="s">
        <v>15</v>
      </c>
      <c r="J2" s="5" t="s">
        <v>30</v>
      </c>
      <c r="K2" s="6"/>
    </row>
    <row r="3" spans="1:11" x14ac:dyDescent="0.3">
      <c r="A3" s="7">
        <v>1</v>
      </c>
      <c r="B3" s="7" t="s">
        <v>0</v>
      </c>
      <c r="C3" s="13">
        <v>1</v>
      </c>
      <c r="D3" s="8"/>
      <c r="E3" s="9">
        <f t="shared" ref="E3:E19" si="0">D3*C3</f>
        <v>0</v>
      </c>
      <c r="F3" s="9">
        <f>E3*11</f>
        <v>0</v>
      </c>
      <c r="G3" s="7">
        <v>23</v>
      </c>
      <c r="H3" s="9">
        <f>D3*1.23</f>
        <v>0</v>
      </c>
      <c r="I3" s="9">
        <f>H3*C3</f>
        <v>0</v>
      </c>
      <c r="J3" s="9">
        <f>I3*11</f>
        <v>0</v>
      </c>
      <c r="K3" s="3"/>
    </row>
    <row r="4" spans="1:11" x14ac:dyDescent="0.3">
      <c r="A4" s="7">
        <v>2</v>
      </c>
      <c r="B4" s="7" t="s">
        <v>1</v>
      </c>
      <c r="C4" s="13">
        <v>1</v>
      </c>
      <c r="D4" s="8"/>
      <c r="E4" s="9">
        <f t="shared" si="0"/>
        <v>0</v>
      </c>
      <c r="F4" s="9">
        <f t="shared" ref="F4:F19" si="1">E4*11</f>
        <v>0</v>
      </c>
      <c r="G4" s="7">
        <v>23</v>
      </c>
      <c r="H4" s="9">
        <f>D4*1.23</f>
        <v>0</v>
      </c>
      <c r="I4" s="9">
        <f t="shared" ref="I4:I19" si="2">H4*C4</f>
        <v>0</v>
      </c>
      <c r="J4" s="9">
        <f t="shared" ref="J4:J19" si="3">I4*11</f>
        <v>0</v>
      </c>
      <c r="K4" s="3"/>
    </row>
    <row r="5" spans="1:11" x14ac:dyDescent="0.3">
      <c r="A5" s="7">
        <v>3</v>
      </c>
      <c r="B5" s="7" t="s">
        <v>2</v>
      </c>
      <c r="C5" s="13">
        <v>3</v>
      </c>
      <c r="D5" s="8"/>
      <c r="E5" s="9">
        <f>D5*C5</f>
        <v>0</v>
      </c>
      <c r="F5" s="9">
        <f>E5*11</f>
        <v>0</v>
      </c>
      <c r="G5" s="7">
        <v>8</v>
      </c>
      <c r="H5" s="9">
        <f>D5*1.08</f>
        <v>0</v>
      </c>
      <c r="I5" s="9">
        <f>H5*C5</f>
        <v>0</v>
      </c>
      <c r="J5" s="9">
        <f t="shared" si="3"/>
        <v>0</v>
      </c>
      <c r="K5" s="3"/>
    </row>
    <row r="6" spans="1:11" x14ac:dyDescent="0.3">
      <c r="A6" s="7">
        <v>4</v>
      </c>
      <c r="B6" s="7" t="s">
        <v>3</v>
      </c>
      <c r="C6" s="13">
        <v>1</v>
      </c>
      <c r="D6" s="8"/>
      <c r="E6" s="9">
        <f t="shared" si="0"/>
        <v>0</v>
      </c>
      <c r="F6" s="9">
        <f t="shared" si="1"/>
        <v>0</v>
      </c>
      <c r="G6" s="7">
        <v>8</v>
      </c>
      <c r="H6" s="9">
        <f>D6*1.08</f>
        <v>0</v>
      </c>
      <c r="I6" s="9">
        <f t="shared" si="2"/>
        <v>0</v>
      </c>
      <c r="J6" s="9">
        <f t="shared" si="3"/>
        <v>0</v>
      </c>
      <c r="K6" s="3"/>
    </row>
    <row r="7" spans="1:11" x14ac:dyDescent="0.3">
      <c r="A7" s="7">
        <v>5</v>
      </c>
      <c r="B7" s="7" t="s">
        <v>4</v>
      </c>
      <c r="C7" s="13">
        <v>2</v>
      </c>
      <c r="D7" s="8"/>
      <c r="E7" s="9">
        <f t="shared" si="0"/>
        <v>0</v>
      </c>
      <c r="F7" s="9">
        <f t="shared" si="1"/>
        <v>0</v>
      </c>
      <c r="G7" s="7">
        <v>8</v>
      </c>
      <c r="H7" s="9">
        <f>D7*1.08</f>
        <v>0</v>
      </c>
      <c r="I7" s="9">
        <f t="shared" si="2"/>
        <v>0</v>
      </c>
      <c r="J7" s="9">
        <f t="shared" si="3"/>
        <v>0</v>
      </c>
      <c r="K7" s="3"/>
    </row>
    <row r="8" spans="1:11" x14ac:dyDescent="0.3">
      <c r="A8" s="7">
        <v>6</v>
      </c>
      <c r="B8" s="7" t="s">
        <v>5</v>
      </c>
      <c r="C8" s="13">
        <v>4</v>
      </c>
      <c r="D8" s="8"/>
      <c r="E8" s="9">
        <f t="shared" si="0"/>
        <v>0</v>
      </c>
      <c r="F8" s="9">
        <f t="shared" si="1"/>
        <v>0</v>
      </c>
      <c r="G8" s="7">
        <v>8</v>
      </c>
      <c r="H8" s="9">
        <f t="shared" ref="H8:H12" si="4">D8*1.08</f>
        <v>0</v>
      </c>
      <c r="I8" s="9">
        <f t="shared" si="2"/>
        <v>0</v>
      </c>
      <c r="J8" s="9">
        <f t="shared" si="3"/>
        <v>0</v>
      </c>
      <c r="K8" s="3"/>
    </row>
    <row r="9" spans="1:11" x14ac:dyDescent="0.3">
      <c r="A9" s="7">
        <v>7</v>
      </c>
      <c r="B9" s="7" t="s">
        <v>6</v>
      </c>
      <c r="C9" s="13">
        <v>2</v>
      </c>
      <c r="D9" s="8"/>
      <c r="E9" s="9">
        <f t="shared" si="0"/>
        <v>0</v>
      </c>
      <c r="F9" s="9">
        <f t="shared" si="1"/>
        <v>0</v>
      </c>
      <c r="G9" s="7">
        <v>8</v>
      </c>
      <c r="H9" s="9">
        <f t="shared" si="4"/>
        <v>0</v>
      </c>
      <c r="I9" s="9">
        <f t="shared" si="2"/>
        <v>0</v>
      </c>
      <c r="J9" s="9">
        <f t="shared" si="3"/>
        <v>0</v>
      </c>
      <c r="K9" s="3"/>
    </row>
    <row r="10" spans="1:11" x14ac:dyDescent="0.3">
      <c r="A10" s="7">
        <v>8</v>
      </c>
      <c r="B10" s="7" t="s">
        <v>7</v>
      </c>
      <c r="C10" s="13">
        <v>2</v>
      </c>
      <c r="D10" s="8"/>
      <c r="E10" s="9">
        <f t="shared" si="0"/>
        <v>0</v>
      </c>
      <c r="F10" s="9">
        <f t="shared" si="1"/>
        <v>0</v>
      </c>
      <c r="G10" s="7">
        <v>8</v>
      </c>
      <c r="H10" s="9">
        <f t="shared" si="4"/>
        <v>0</v>
      </c>
      <c r="I10" s="9">
        <f t="shared" si="2"/>
        <v>0</v>
      </c>
      <c r="J10" s="9">
        <f t="shared" si="3"/>
        <v>0</v>
      </c>
      <c r="K10" s="3"/>
    </row>
    <row r="11" spans="1:11" x14ac:dyDescent="0.3">
      <c r="A11" s="7">
        <v>9</v>
      </c>
      <c r="B11" s="7" t="s">
        <v>8</v>
      </c>
      <c r="C11" s="13">
        <v>1</v>
      </c>
      <c r="D11" s="8"/>
      <c r="E11" s="9">
        <f t="shared" si="0"/>
        <v>0</v>
      </c>
      <c r="F11" s="9">
        <f t="shared" si="1"/>
        <v>0</v>
      </c>
      <c r="G11" s="7">
        <v>8</v>
      </c>
      <c r="H11" s="9">
        <f t="shared" si="4"/>
        <v>0</v>
      </c>
      <c r="I11" s="9">
        <f t="shared" si="2"/>
        <v>0</v>
      </c>
      <c r="J11" s="9">
        <f t="shared" si="3"/>
        <v>0</v>
      </c>
      <c r="K11" s="3"/>
    </row>
    <row r="12" spans="1:11" x14ac:dyDescent="0.3">
      <c r="A12" s="7">
        <v>10</v>
      </c>
      <c r="B12" s="7" t="s">
        <v>9</v>
      </c>
      <c r="C12" s="13">
        <v>3</v>
      </c>
      <c r="D12" s="8"/>
      <c r="E12" s="9">
        <f t="shared" si="0"/>
        <v>0</v>
      </c>
      <c r="F12" s="9">
        <f t="shared" si="1"/>
        <v>0</v>
      </c>
      <c r="G12" s="7">
        <v>8</v>
      </c>
      <c r="H12" s="9">
        <f t="shared" si="4"/>
        <v>0</v>
      </c>
      <c r="I12" s="9">
        <f t="shared" si="2"/>
        <v>0</v>
      </c>
      <c r="J12" s="9">
        <f t="shared" si="3"/>
        <v>0</v>
      </c>
      <c r="K12" s="3"/>
    </row>
    <row r="13" spans="1:11" x14ac:dyDescent="0.3">
      <c r="A13" s="7">
        <v>11</v>
      </c>
      <c r="B13" s="7" t="s">
        <v>27</v>
      </c>
      <c r="C13" s="13">
        <v>1</v>
      </c>
      <c r="D13" s="8"/>
      <c r="E13" s="9">
        <f t="shared" si="0"/>
        <v>0</v>
      </c>
      <c r="F13" s="9">
        <f t="shared" si="1"/>
        <v>0</v>
      </c>
      <c r="G13" s="7">
        <v>23</v>
      </c>
      <c r="H13" s="9">
        <f>D13*1.23</f>
        <v>0</v>
      </c>
      <c r="I13" s="9">
        <f t="shared" si="2"/>
        <v>0</v>
      </c>
      <c r="J13" s="9">
        <f t="shared" si="3"/>
        <v>0</v>
      </c>
      <c r="K13" s="3"/>
    </row>
    <row r="14" spans="1:11" x14ac:dyDescent="0.3">
      <c r="A14" s="7">
        <v>12</v>
      </c>
      <c r="B14" s="7" t="s">
        <v>18</v>
      </c>
      <c r="C14" s="13">
        <v>2</v>
      </c>
      <c r="D14" s="8"/>
      <c r="E14" s="9">
        <f t="shared" si="0"/>
        <v>0</v>
      </c>
      <c r="F14" s="9">
        <f t="shared" si="1"/>
        <v>0</v>
      </c>
      <c r="G14" s="7">
        <v>8</v>
      </c>
      <c r="H14" s="9">
        <f>D14*1.08</f>
        <v>0</v>
      </c>
      <c r="I14" s="9">
        <f t="shared" si="2"/>
        <v>0</v>
      </c>
      <c r="J14" s="9">
        <f t="shared" si="3"/>
        <v>0</v>
      </c>
      <c r="K14" s="3"/>
    </row>
    <row r="15" spans="1:11" x14ac:dyDescent="0.3">
      <c r="A15" s="7">
        <v>13</v>
      </c>
      <c r="B15" s="7" t="s">
        <v>19</v>
      </c>
      <c r="C15" s="13">
        <v>1</v>
      </c>
      <c r="D15" s="8"/>
      <c r="E15" s="9">
        <f t="shared" si="0"/>
        <v>0</v>
      </c>
      <c r="F15" s="9">
        <f t="shared" si="1"/>
        <v>0</v>
      </c>
      <c r="G15" s="7">
        <v>23</v>
      </c>
      <c r="H15" s="9">
        <f t="shared" ref="H15:H17" si="5">D15*1.23</f>
        <v>0</v>
      </c>
      <c r="I15" s="9">
        <f t="shared" si="2"/>
        <v>0</v>
      </c>
      <c r="J15" s="9">
        <f t="shared" si="3"/>
        <v>0</v>
      </c>
      <c r="K15" s="3"/>
    </row>
    <row r="16" spans="1:11" x14ac:dyDescent="0.3">
      <c r="A16" s="7">
        <v>14</v>
      </c>
      <c r="B16" s="7" t="s">
        <v>19</v>
      </c>
      <c r="C16" s="13">
        <v>1</v>
      </c>
      <c r="D16" s="8"/>
      <c r="E16" s="9">
        <f t="shared" si="0"/>
        <v>0</v>
      </c>
      <c r="F16" s="9">
        <f t="shared" si="1"/>
        <v>0</v>
      </c>
      <c r="G16" s="7">
        <v>23</v>
      </c>
      <c r="H16" s="9">
        <f>D16*1.23</f>
        <v>0</v>
      </c>
      <c r="I16" s="9">
        <f t="shared" si="2"/>
        <v>0</v>
      </c>
      <c r="J16" s="9">
        <f t="shared" si="3"/>
        <v>0</v>
      </c>
      <c r="K16" s="3"/>
    </row>
    <row r="17" spans="1:11" x14ac:dyDescent="0.3">
      <c r="A17" s="7">
        <v>15</v>
      </c>
      <c r="B17" s="7" t="s">
        <v>31</v>
      </c>
      <c r="C17" s="13">
        <v>1</v>
      </c>
      <c r="D17" s="8"/>
      <c r="E17" s="9">
        <f t="shared" si="0"/>
        <v>0</v>
      </c>
      <c r="F17" s="9">
        <f t="shared" si="1"/>
        <v>0</v>
      </c>
      <c r="G17" s="7">
        <v>23</v>
      </c>
      <c r="H17" s="9">
        <f t="shared" si="5"/>
        <v>0</v>
      </c>
      <c r="I17" s="9">
        <f t="shared" si="2"/>
        <v>0</v>
      </c>
      <c r="J17" s="9">
        <f t="shared" si="3"/>
        <v>0</v>
      </c>
      <c r="K17" s="3"/>
    </row>
    <row r="18" spans="1:11" ht="14.25" customHeight="1" x14ac:dyDescent="0.3">
      <c r="A18" s="7">
        <v>16</v>
      </c>
      <c r="B18" s="7" t="s">
        <v>16</v>
      </c>
      <c r="C18" s="13">
        <v>1</v>
      </c>
      <c r="D18" s="8"/>
      <c r="E18" s="9">
        <f t="shared" ref="E18" si="6">D18*C18</f>
        <v>0</v>
      </c>
      <c r="F18" s="9">
        <f t="shared" si="1"/>
        <v>0</v>
      </c>
      <c r="G18" s="7">
        <v>8</v>
      </c>
      <c r="H18" s="9">
        <f>D18*1.08</f>
        <v>0</v>
      </c>
      <c r="I18" s="9">
        <f t="shared" ref="I18" si="7">H18*C18</f>
        <v>0</v>
      </c>
      <c r="J18" s="9">
        <f t="shared" si="3"/>
        <v>0</v>
      </c>
      <c r="K18" s="3"/>
    </row>
    <row r="19" spans="1:11" ht="14.25" customHeight="1" x14ac:dyDescent="0.3">
      <c r="A19" s="7">
        <v>17</v>
      </c>
      <c r="B19" s="7" t="s">
        <v>17</v>
      </c>
      <c r="C19" s="13">
        <v>2</v>
      </c>
      <c r="D19" s="8"/>
      <c r="E19" s="9">
        <f t="shared" si="0"/>
        <v>0</v>
      </c>
      <c r="F19" s="9">
        <f t="shared" si="1"/>
        <v>0</v>
      </c>
      <c r="G19" s="7">
        <v>8</v>
      </c>
      <c r="H19" s="9">
        <f>D19*1.08</f>
        <v>0</v>
      </c>
      <c r="I19" s="9">
        <f t="shared" si="2"/>
        <v>0</v>
      </c>
      <c r="J19" s="9">
        <f t="shared" si="3"/>
        <v>0</v>
      </c>
      <c r="K19" s="3"/>
    </row>
    <row r="20" spans="1:11" ht="18.600000000000001" thickBot="1" x14ac:dyDescent="0.4">
      <c r="A20" s="3"/>
      <c r="B20" s="3"/>
      <c r="C20">
        <f>SUM(C3:C19)</f>
        <v>29</v>
      </c>
      <c r="D20" s="3"/>
      <c r="E20" s="15">
        <f>SUM(E3:E19)</f>
        <v>0</v>
      </c>
      <c r="F20" s="15">
        <f>SUM(F3:F19)</f>
        <v>0</v>
      </c>
      <c r="G20" s="3"/>
      <c r="H20" s="15"/>
      <c r="I20" s="15">
        <f>SUM(I3:I19)</f>
        <v>0</v>
      </c>
      <c r="J20" s="17">
        <f>SUM(J3:J19)</f>
        <v>0</v>
      </c>
      <c r="K20" s="3"/>
    </row>
    <row r="21" spans="1:11" ht="18.600000000000001" thickBot="1" x14ac:dyDescent="0.4">
      <c r="A21" s="21" t="s">
        <v>32</v>
      </c>
      <c r="B21" s="21"/>
      <c r="C21" s="21"/>
      <c r="D21" s="21"/>
      <c r="E21" s="21"/>
      <c r="F21" s="9">
        <v>60000</v>
      </c>
      <c r="G21" s="16">
        <v>8</v>
      </c>
      <c r="H21" s="18"/>
      <c r="I21" s="19"/>
      <c r="J21" s="20">
        <f>F21*1.08</f>
        <v>64800.000000000007</v>
      </c>
      <c r="K21" s="3"/>
    </row>
    <row r="22" spans="1:11" ht="18.600000000000001" thickBot="1" x14ac:dyDescent="0.4">
      <c r="A22" s="22" t="s">
        <v>33</v>
      </c>
      <c r="B22" s="23"/>
      <c r="C22" s="23"/>
      <c r="D22" s="23"/>
      <c r="E22" s="24"/>
      <c r="F22" s="9">
        <f>F20+F21</f>
        <v>60000</v>
      </c>
      <c r="G22" s="3"/>
      <c r="H22" s="18"/>
      <c r="I22" s="19"/>
      <c r="J22" s="20">
        <f>J20+J21</f>
        <v>64800.000000000007</v>
      </c>
      <c r="K22" s="3"/>
    </row>
    <row r="23" spans="1:11" x14ac:dyDescent="0.3">
      <c r="A23" s="3"/>
      <c r="B23" s="3"/>
      <c r="D23" s="3"/>
      <c r="E23" s="15">
        <f>E20*11</f>
        <v>0</v>
      </c>
      <c r="F23" s="3"/>
      <c r="G23" s="3"/>
      <c r="H23" s="15"/>
      <c r="I23" s="15">
        <f>I20*11</f>
        <v>0</v>
      </c>
      <c r="J23" s="3"/>
      <c r="K23" s="3"/>
    </row>
    <row r="24" spans="1:11" ht="36" customHeight="1" x14ac:dyDescent="0.3">
      <c r="A24" s="3"/>
      <c r="B24" s="10" t="s">
        <v>22</v>
      </c>
      <c r="C24" s="14" t="s">
        <v>20</v>
      </c>
      <c r="D24" s="10" t="s">
        <v>21</v>
      </c>
      <c r="E24" s="10" t="s">
        <v>23</v>
      </c>
      <c r="F24" s="3"/>
      <c r="G24" s="3"/>
      <c r="H24" s="3"/>
      <c r="I24" s="3"/>
      <c r="J24" s="3" t="s">
        <v>26</v>
      </c>
      <c r="K24" s="3"/>
    </row>
    <row r="25" spans="1:11" ht="18" customHeight="1" x14ac:dyDescent="0.3">
      <c r="A25" s="3"/>
      <c r="B25" s="8"/>
      <c r="C25" s="13">
        <v>29</v>
      </c>
      <c r="D25" s="9">
        <f>B25*1.23</f>
        <v>0</v>
      </c>
      <c r="E25" s="11">
        <f>D25*C25</f>
        <v>0</v>
      </c>
      <c r="F25" s="3"/>
      <c r="G25" s="3"/>
      <c r="H25" s="3"/>
      <c r="I25" s="3"/>
      <c r="J25" s="15">
        <f>B25*C25+F3+F4+F5+F6+F7+F8+F9+F10+F11+F12+F13+F14+F15+F16+F17+F18+F19</f>
        <v>0</v>
      </c>
      <c r="K25" s="3"/>
    </row>
    <row r="26" spans="1:1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3">
      <c r="A28" s="3"/>
      <c r="B28" s="3"/>
      <c r="C28" s="3"/>
      <c r="D28" s="3"/>
      <c r="E28" s="3"/>
      <c r="F28" s="3"/>
      <c r="G28" s="3"/>
      <c r="H28" s="3"/>
      <c r="I28" s="3"/>
      <c r="J28" s="3" t="s">
        <v>28</v>
      </c>
      <c r="K28" s="3"/>
    </row>
    <row r="29" spans="1:11" ht="18" x14ac:dyDescent="0.35">
      <c r="A29" s="3"/>
      <c r="B29" s="3"/>
      <c r="C29" s="3"/>
      <c r="D29" s="3"/>
      <c r="E29" s="3"/>
      <c r="F29" s="3"/>
      <c r="G29" s="3"/>
      <c r="H29" s="3"/>
      <c r="I29" s="3"/>
      <c r="J29" s="12">
        <f>J20+E25+J21</f>
        <v>64800.000000000007</v>
      </c>
      <c r="K29" s="3"/>
    </row>
    <row r="30" spans="1:11" x14ac:dyDescent="0.3">
      <c r="A30" s="3"/>
      <c r="B30" s="3"/>
      <c r="C30" s="3"/>
      <c r="D30" s="3"/>
      <c r="E30" s="3"/>
      <c r="F30" s="3"/>
      <c r="G30" s="3"/>
      <c r="H30" s="15"/>
      <c r="I30" s="3"/>
      <c r="J30" s="3"/>
      <c r="K30" s="3"/>
    </row>
    <row r="31" spans="1:11" x14ac:dyDescent="0.3">
      <c r="A31" s="3"/>
      <c r="B31" s="3"/>
      <c r="C31" s="3"/>
      <c r="D31" s="15"/>
      <c r="E31" s="3"/>
      <c r="F31" s="15"/>
      <c r="G31" s="3"/>
      <c r="H31" s="15"/>
      <c r="I31" s="3"/>
      <c r="J31" s="3"/>
      <c r="K31" s="3"/>
    </row>
    <row r="32" spans="1:11" x14ac:dyDescent="0.3">
      <c r="A32" s="3"/>
      <c r="B32" s="3"/>
      <c r="C32" s="3"/>
      <c r="D32" s="3"/>
      <c r="E32" s="3"/>
      <c r="F32" s="3"/>
      <c r="G32" s="3"/>
      <c r="H32" s="15"/>
      <c r="I32" s="3"/>
      <c r="J32" s="3"/>
      <c r="K32" s="3"/>
    </row>
    <row r="33" spans="16:16" x14ac:dyDescent="0.3">
      <c r="P33" s="25"/>
    </row>
    <row r="34" spans="16:16" x14ac:dyDescent="0.3">
      <c r="P34" s="25"/>
    </row>
  </sheetData>
  <mergeCells count="2">
    <mergeCell ref="A21:E21"/>
    <mergeCell ref="A22:E22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Bednarek</dc:creator>
  <cp:lastModifiedBy>Jarosław Gąsiorek</cp:lastModifiedBy>
  <cp:lastPrinted>2025-01-31T11:21:53Z</cp:lastPrinted>
  <dcterms:created xsi:type="dcterms:W3CDTF">2022-02-15T08:46:21Z</dcterms:created>
  <dcterms:modified xsi:type="dcterms:W3CDTF">2026-01-28T11:52:22Z</dcterms:modified>
</cp:coreProperties>
</file>